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8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<sst xmlns="http://schemas.openxmlformats.org/spreadsheetml/2006/main" count="102" uniqueCount="70">
  <si>
    <t>UNIVERSIDAD DEL CAUCA</t>
  </si>
  <si>
    <t>VICERRECTORIA ADMINISTRATIVA</t>
  </si>
  <si>
    <t>DIVISION ADMINISTRATIVA Y DE SERVICIOS</t>
  </si>
  <si>
    <t>AREA DE PLANTA FISICA</t>
  </si>
  <si>
    <t>No.</t>
  </si>
  <si>
    <t>DESCRIPCION</t>
  </si>
  <si>
    <t>UNID.</t>
  </si>
  <si>
    <t>CANT.</t>
  </si>
  <si>
    <t>VR. UNITARIO</t>
  </si>
  <si>
    <t>VR. TOTAL</t>
  </si>
  <si>
    <t>INSTALACIONES  ELECTRICAS E ILUMINACION</t>
  </si>
  <si>
    <t>SALIDA ALUMBRADO A 120 VOLTIOS EN TUBERIA PVC O EMT CON  ACESORIO, CONDUCTORES No. 12 AWG THHN THWN/CU centelsa, linea a tierra, CAJAS GALVANIZADAS 4*4 DESDE  BANDEJA  PORTA CABLE HASTA CABLE   INCLUYE INTERRUPTOR , LAMPARA FLUORESCENTE DESCOLGADA SIN ACRILICO  ILTEC 2*32"</t>
  </si>
  <si>
    <t>UN</t>
  </si>
  <si>
    <t>SALIDA TOMA DOBLE CON POLO A TIERRA 120 VOLTIOS  INCLUYE TUBO E MT O PVC CONDUIT D=1/2"(3/4" donde se necesite), TOMA LEVITON, CAJA  2*4"</t>
  </si>
  <si>
    <t>SALIDA VOZ Y DATOS  CABLE CATEGORIA 6A, APARATOS BIOMETRICOS</t>
  </si>
  <si>
    <t>SALIDAS PARA  ENERGIA REGULADA QUE INCLUYE:   TOMA CORRIENTE DOBLE 15 Amp. LEVITON GRADO HOSPITALARIO, DUCTOS CONDUIT 1/2" ( DONDE SE  NECESITE) 3/4"  con accesorios. Conductores en cable No. 12AWG-THHN-THWN/Cu Centelsa. Línea a tierra en conductor en cable No.12 AWG-THHN-THWN/Cu. Centelsa (verde) CAJAS METALICAS 4 x 4" con su suplemento metalico. desde bandeja portacables hasta caja de aparatear</t>
  </si>
  <si>
    <t>COLOCACION DE BREAKER MONOPOLAR</t>
  </si>
  <si>
    <t>COLOCACION DE BREAKER BIPOLAR</t>
  </si>
  <si>
    <t>COLOCACION DE TABLERO TRIFILAR DE 4 CIRCUITOS Y ACOMETIDA</t>
  </si>
  <si>
    <t xml:space="preserve"> COLOCACION DE CAJA DE STRIP TIPO TELEFONICO Y ACOMETIDA</t>
  </si>
  <si>
    <t>ADAPTACION DEL SISTEMA ELECTRICO</t>
  </si>
  <si>
    <t>SUBTOTAL</t>
  </si>
  <si>
    <t>RED DE GAS</t>
  </si>
  <si>
    <t>SUMINISTRO E INSTALACION DE TUBERIA GALVANIZADA 1", INC ACCESORIOS</t>
  </si>
  <si>
    <t>ML</t>
  </si>
  <si>
    <t>SUMINISTRO E INSTALACION DE ACOMETIDAS PARA GAS</t>
  </si>
  <si>
    <t>GB</t>
  </si>
  <si>
    <t>RED CONTRAINCENDIO</t>
  </si>
  <si>
    <t>SUMINISTRO E INSTALACION DE GABINETE METALICO TIPO 1</t>
  </si>
  <si>
    <t>SUMINISTRO E INSTALACION LLAVE  DE CONEXIÓN SPANNER CROMADA</t>
  </si>
  <si>
    <t>SUMINSTRO E INSTALACION SOPORTE CANASTILLA PARA TRAMO11/2"</t>
  </si>
  <si>
    <t xml:space="preserve">SUMINISTRO E INSTALACION BOQUILLA EN BRONCE DE 11/2" </t>
  </si>
  <si>
    <t>SUMINISTRO E INSTALACION  DE HACHA 4 LIBRAS</t>
  </si>
  <si>
    <t xml:space="preserve">SUMINSITRO E INSTALACION DE  EXTINTOR ABC POR  10LBS </t>
  </si>
  <si>
    <t>SUMNISTRO E INSTALACION  DE  EXTINTOR  CO2 POR 5 LBS</t>
  </si>
  <si>
    <t>VALVULA GLOBO EN BRONCE  DE  11/2"</t>
  </si>
  <si>
    <t>TRAMO  DE MANGUERA SENCILLA  DE 11/2" POR 30M</t>
  </si>
  <si>
    <t>SUMINSTRO E INSTALACION DE TUBERIA HG CONTRA INCENDIO 11/2" INCLUYE PINTURA.</t>
  </si>
  <si>
    <t>SUMINISTRO E INSTALACION DE SIAMESA 21/2" EN COBRE</t>
  </si>
  <si>
    <t>INSTALACIONES HIDROSANITARIAS</t>
  </si>
  <si>
    <t>SUMINISTRO E INSTALACION DE SANITARIO COMPLETO Ref. STILO 30535 Color: BONE, INCLUYE ACOPLE DE MANGUERA Y ACCESORIOS.</t>
  </si>
  <si>
    <t>PISOS Y ENCHAPES</t>
  </si>
  <si>
    <t xml:space="preserve"> PULIDA Y BRILLADO DE PISO EN BALDOSA TIPO ALFA 30*30CM</t>
  </si>
  <si>
    <t>M2</t>
  </si>
  <si>
    <t>SUMINISTRO E INSTALACION DE ENCHAPE PARED 20*30 CM INC PEGA Y FRAGUA</t>
  </si>
  <si>
    <t>SUMINISTRO E INSTACION DE ENCHAPE PISO EN CERAMICA   INC PEGA Y FRAGUA</t>
  </si>
  <si>
    <t>SUMINISTRO E INSTALCION E PISO EN GRANO DE MALMOL TIPO ALFA 30+30 CM, INCLUYE DESTRONQUE, PULIDA, BRILLADA, INCLUYE  AFINADO DE PISO</t>
  </si>
  <si>
    <t xml:space="preserve">PINTURA  </t>
  </si>
  <si>
    <t>REPINTURA DE MUROS  CON PINTURA VINILITEX A DOS MANOS</t>
  </si>
  <si>
    <t>REPINTURA DE CIELO RASOS EN VINILTEX A DOS MANOS</t>
  </si>
  <si>
    <t>COSTO DIRECTO</t>
  </si>
  <si>
    <t>TOTAL COSTO DIRECTO + COSTO INDIRECTO</t>
  </si>
  <si>
    <t>COSTO TOTAL OBRA CIVIL</t>
  </si>
  <si>
    <t>AUI %</t>
  </si>
  <si>
    <t>IVA  DEL 16 % SOBRE  % DE UTILIDAD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</si>
  <si>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</si>
  <si>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</si>
  <si>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</si>
  <si>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</si>
  <si>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</si>
  <si>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</si>
  <si>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Nombre:</t>
  </si>
  <si>
    <t>Direcc.:</t>
  </si>
  <si>
    <t>Teléfono:</t>
  </si>
  <si>
    <t>SUMINISTRO E INSTALACION DE PUNTOS SANITARIOS 2"</t>
  </si>
  <si>
    <t>SUMINISTRO E INSTALACION DE PUNTOS HIDRAULICOS 1"</t>
  </si>
  <si>
    <t>SUMINISTRO E INSTALACION DE LAVAMANOS DE PEDESTAL Ref.Verona  Color:  BONE, INCLUYE LLAVE AUTOMATICA PARA LAVAMANOS Ref. 947120001, ACOPLE MANGUERA  LAVAMANOS Y SIFON DESAGUE LAVAMANOS Ref. 931430001</t>
  </si>
  <si>
    <t>PISO EN BALDOSA  ALFA  TRAFICO 5 (30 X 30 CM) CON MORTERO DE NIVELACION INCLUYE DESTRONQUE PULIDO Y BRILLADO</t>
  </si>
  <si>
    <t>CANTIDADES DE OBRA CIVIL PARA LA ADECUACION  CAFETERIA DE LA FACULTAD DE EDUCACION DE LA UNIVERSIDAD DEL CAUCA</t>
  </si>
  <si>
    <t>ANEXO 0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</si>
</sst>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"/>
    <numFmt numFmtId="173" formatCode="[$$-2C0A]\ 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2" xfId="0" applyNumberFormat="1" applyFont="1" applyFill="1" applyBorder="1" applyAlignment="1">
      <alignment vertical="center"/>
    </xf>
    <xf numFmtId="0" fontId="4" fillId="0" borderId="12" xfId="52" applyFont="1" applyBorder="1" applyAlignment="1">
      <alignment horizontal="justify" wrapText="1"/>
      <protection/>
    </xf>
    <xf numFmtId="0" fontId="4" fillId="0" borderId="12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2" xfId="46" applyNumberFormat="1" applyFont="1" applyBorder="1" applyAlignment="1">
      <alignment/>
    </xf>
    <xf numFmtId="0" fontId="4" fillId="0" borderId="0" xfId="0" applyFont="1" applyAlignment="1">
      <alignment/>
    </xf>
    <xf numFmtId="172" fontId="5" fillId="0" borderId="13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73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justify" vertical="justify" wrapText="1"/>
    </xf>
    <xf numFmtId="0" fontId="9" fillId="0" borderId="12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0" fontId="9" fillId="0" borderId="14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6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514350</xdr:colOff>
      <xdr:row>3</xdr:row>
      <xdr:rowOff>152400</xdr:rowOff>
    </xdr:to>
    <xdr:pic>
      <xdr:nvPicPr>
        <xdr:cNvPr id="1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A7" sqref="A7:F7"/>
    </sheetView>
  </sheetViews>
  <sheetFormatPr defaultColWidth="11.421875" defaultRowHeight="12.75"/>
  <cols>
    <col min="1" max="1" width="7.421875" style="16" customWidth="1"/>
    <col min="2" max="2" width="62.8515625" style="16" customWidth="1"/>
    <col min="3" max="3" width="7.57421875" style="16" bestFit="1" customWidth="1"/>
    <col min="4" max="4" width="8.28125" style="16" bestFit="1" customWidth="1"/>
    <col min="5" max="5" width="15.28125" style="16" bestFit="1" customWidth="1"/>
    <col min="6" max="6" width="17.8515625" style="16" bestFit="1" customWidth="1"/>
  </cols>
  <sheetData>
    <row r="1" spans="1:6" ht="12.75">
      <c r="A1" s="49" t="s">
        <v>0</v>
      </c>
      <c r="B1" s="50"/>
      <c r="C1" s="50"/>
      <c r="D1" s="50"/>
      <c r="E1" s="50"/>
      <c r="F1" s="51"/>
    </row>
    <row r="2" spans="1:6" ht="12.75">
      <c r="A2" s="52" t="s">
        <v>1</v>
      </c>
      <c r="B2" s="53"/>
      <c r="C2" s="53"/>
      <c r="D2" s="53"/>
      <c r="E2" s="53"/>
      <c r="F2" s="54"/>
    </row>
    <row r="3" spans="1:6" ht="12.75">
      <c r="A3" s="52" t="s">
        <v>2</v>
      </c>
      <c r="B3" s="53"/>
      <c r="C3" s="53"/>
      <c r="D3" s="53"/>
      <c r="E3" s="53"/>
      <c r="F3" s="54"/>
    </row>
    <row r="4" spans="1:6" ht="12.75">
      <c r="A4" s="52" t="s">
        <v>3</v>
      </c>
      <c r="B4" s="53"/>
      <c r="C4" s="53"/>
      <c r="D4" s="53"/>
      <c r="E4" s="53"/>
      <c r="F4" s="54"/>
    </row>
    <row r="5" spans="1:6" ht="12.75">
      <c r="A5" s="1"/>
      <c r="B5" s="2"/>
      <c r="C5" s="2"/>
      <c r="D5" s="2"/>
      <c r="E5" s="2"/>
      <c r="F5" s="3"/>
    </row>
    <row r="6" spans="1:6" ht="12.75">
      <c r="A6" s="46" t="s">
        <v>69</v>
      </c>
      <c r="B6" s="47"/>
      <c r="C6" s="47"/>
      <c r="D6" s="47"/>
      <c r="E6" s="47"/>
      <c r="F6" s="48"/>
    </row>
    <row r="7" spans="1:6" ht="35.25" customHeight="1">
      <c r="A7" s="56" t="s">
        <v>68</v>
      </c>
      <c r="B7" s="57"/>
      <c r="C7" s="57"/>
      <c r="D7" s="57"/>
      <c r="E7" s="57"/>
      <c r="F7" s="58"/>
    </row>
    <row r="8" spans="1:6" ht="1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</row>
    <row r="9" spans="1:6" ht="15">
      <c r="A9" s="5">
        <v>1</v>
      </c>
      <c r="B9" s="6" t="s">
        <v>10</v>
      </c>
      <c r="C9" s="7"/>
      <c r="D9" s="8"/>
      <c r="E9" s="9"/>
      <c r="F9" s="10"/>
    </row>
    <row r="10" spans="1:6" ht="105">
      <c r="A10" s="11">
        <f>A9+0.01</f>
        <v>1.01</v>
      </c>
      <c r="B10" s="12" t="s">
        <v>11</v>
      </c>
      <c r="C10" s="13" t="s">
        <v>12</v>
      </c>
      <c r="D10" s="13">
        <v>30</v>
      </c>
      <c r="E10" s="14"/>
      <c r="F10" s="14">
        <f>+E10*D10</f>
        <v>0</v>
      </c>
    </row>
    <row r="11" spans="1:6" ht="60">
      <c r="A11" s="11">
        <f aca="true" t="shared" si="0" ref="A11:A18">A10+0.01</f>
        <v>1.02</v>
      </c>
      <c r="B11" s="12" t="s">
        <v>13</v>
      </c>
      <c r="C11" s="13" t="s">
        <v>12</v>
      </c>
      <c r="D11" s="13">
        <v>20</v>
      </c>
      <c r="E11" s="14"/>
      <c r="F11" s="14">
        <f aca="true" t="shared" si="1" ref="F11:F18">+E11*D11</f>
        <v>0</v>
      </c>
    </row>
    <row r="12" spans="1:6" ht="30">
      <c r="A12" s="11">
        <f t="shared" si="0"/>
        <v>1.03</v>
      </c>
      <c r="B12" s="12" t="s">
        <v>14</v>
      </c>
      <c r="C12" s="13" t="s">
        <v>12</v>
      </c>
      <c r="D12" s="13">
        <v>2</v>
      </c>
      <c r="E12" s="15"/>
      <c r="F12" s="14">
        <f t="shared" si="1"/>
        <v>0</v>
      </c>
    </row>
    <row r="13" spans="1:6" ht="135">
      <c r="A13" s="11">
        <f>A12+0.01</f>
        <v>1.04</v>
      </c>
      <c r="B13" s="12" t="s">
        <v>15</v>
      </c>
      <c r="C13" s="13" t="s">
        <v>12</v>
      </c>
      <c r="D13" s="13">
        <v>2</v>
      </c>
      <c r="E13" s="14"/>
      <c r="F13" s="14">
        <f t="shared" si="1"/>
        <v>0</v>
      </c>
    </row>
    <row r="14" spans="1:6" ht="15">
      <c r="A14" s="11">
        <f t="shared" si="0"/>
        <v>1.05</v>
      </c>
      <c r="B14" s="12" t="s">
        <v>16</v>
      </c>
      <c r="C14" s="13" t="s">
        <v>12</v>
      </c>
      <c r="D14" s="13">
        <v>1</v>
      </c>
      <c r="E14" s="14"/>
      <c r="F14" s="14">
        <f t="shared" si="1"/>
        <v>0</v>
      </c>
    </row>
    <row r="15" spans="1:6" ht="15">
      <c r="A15" s="11">
        <f t="shared" si="0"/>
        <v>1.06</v>
      </c>
      <c r="B15" s="12" t="s">
        <v>17</v>
      </c>
      <c r="C15" s="13" t="s">
        <v>12</v>
      </c>
      <c r="D15" s="13">
        <v>1</v>
      </c>
      <c r="E15" s="14"/>
      <c r="F15" s="14">
        <f t="shared" si="1"/>
        <v>0</v>
      </c>
    </row>
    <row r="16" spans="1:6" ht="30">
      <c r="A16" s="11">
        <f t="shared" si="0"/>
        <v>1.07</v>
      </c>
      <c r="B16" s="12" t="s">
        <v>18</v>
      </c>
      <c r="C16" s="13" t="s">
        <v>12</v>
      </c>
      <c r="D16" s="13">
        <v>1</v>
      </c>
      <c r="E16" s="14"/>
      <c r="F16" s="14">
        <f t="shared" si="1"/>
        <v>0</v>
      </c>
    </row>
    <row r="17" spans="1:6" ht="30">
      <c r="A17" s="11">
        <f t="shared" si="0"/>
        <v>1.08</v>
      </c>
      <c r="B17" s="12" t="s">
        <v>19</v>
      </c>
      <c r="C17" s="13" t="s">
        <v>12</v>
      </c>
      <c r="D17" s="13">
        <v>1</v>
      </c>
      <c r="E17" s="14"/>
      <c r="F17" s="14">
        <f t="shared" si="1"/>
        <v>0</v>
      </c>
    </row>
    <row r="18" spans="1:6" ht="15">
      <c r="A18" s="11">
        <f t="shared" si="0"/>
        <v>1.09</v>
      </c>
      <c r="B18" s="12" t="s">
        <v>20</v>
      </c>
      <c r="C18" s="13" t="s">
        <v>12</v>
      </c>
      <c r="D18" s="13">
        <v>1</v>
      </c>
      <c r="E18" s="14"/>
      <c r="F18" s="14">
        <f t="shared" si="1"/>
        <v>0</v>
      </c>
    </row>
    <row r="19" spans="3:6" ht="15.75">
      <c r="C19" s="13"/>
      <c r="D19" s="13"/>
      <c r="E19" s="17"/>
      <c r="F19" s="18">
        <f>SUM(F10:F18)</f>
        <v>0</v>
      </c>
    </row>
    <row r="20" spans="1:6" ht="15.75">
      <c r="A20" s="19">
        <v>2</v>
      </c>
      <c r="B20" s="20" t="s">
        <v>22</v>
      </c>
      <c r="C20" s="13"/>
      <c r="D20" s="13"/>
      <c r="E20" s="21"/>
      <c r="F20" s="21"/>
    </row>
    <row r="21" spans="1:6" ht="30">
      <c r="A21" s="22">
        <f>A20+0.01</f>
        <v>2.01</v>
      </c>
      <c r="B21" s="12" t="s">
        <v>23</v>
      </c>
      <c r="C21" s="13" t="s">
        <v>24</v>
      </c>
      <c r="D21" s="13">
        <v>50</v>
      </c>
      <c r="E21" s="14"/>
      <c r="F21" s="14">
        <f>+E21*D21</f>
        <v>0</v>
      </c>
    </row>
    <row r="22" spans="1:6" ht="30">
      <c r="A22" s="22">
        <f>A21+0.01</f>
        <v>2.0199999999999996</v>
      </c>
      <c r="B22" s="12" t="s">
        <v>25</v>
      </c>
      <c r="C22" s="13" t="s">
        <v>26</v>
      </c>
      <c r="D22" s="13">
        <v>1</v>
      </c>
      <c r="E22" s="14"/>
      <c r="F22" s="14">
        <f>+E22*D22</f>
        <v>0</v>
      </c>
    </row>
    <row r="23" spans="1:6" ht="15.75">
      <c r="A23" s="22"/>
      <c r="B23" s="23"/>
      <c r="C23" s="13"/>
      <c r="D23" s="13"/>
      <c r="E23" s="24"/>
      <c r="F23" s="24">
        <f>SUM(F21:F22)</f>
        <v>0</v>
      </c>
    </row>
    <row r="24" spans="1:6" ht="15.75">
      <c r="A24" s="19">
        <v>3</v>
      </c>
      <c r="B24" s="20" t="s">
        <v>27</v>
      </c>
      <c r="C24" s="13"/>
      <c r="D24" s="13"/>
      <c r="E24" s="21"/>
      <c r="F24" s="21"/>
    </row>
    <row r="25" spans="1:6" ht="30">
      <c r="A25" s="22">
        <f>A24+0.01</f>
        <v>3.01</v>
      </c>
      <c r="B25" s="12" t="s">
        <v>28</v>
      </c>
      <c r="C25" s="13" t="s">
        <v>12</v>
      </c>
      <c r="D25" s="13">
        <v>1</v>
      </c>
      <c r="E25" s="14"/>
      <c r="F25" s="14">
        <f aca="true" t="shared" si="2" ref="F25:F35">+E25*D25</f>
        <v>0</v>
      </c>
    </row>
    <row r="26" spans="1:6" ht="30">
      <c r="A26" s="22">
        <f aca="true" t="shared" si="3" ref="A26:A35">A25+0.01</f>
        <v>3.0199999999999996</v>
      </c>
      <c r="B26" s="12" t="s">
        <v>29</v>
      </c>
      <c r="C26" s="13" t="s">
        <v>12</v>
      </c>
      <c r="D26" s="13">
        <v>1</v>
      </c>
      <c r="E26" s="14"/>
      <c r="F26" s="14">
        <f t="shared" si="2"/>
        <v>0</v>
      </c>
    </row>
    <row r="27" spans="1:6" ht="30">
      <c r="A27" s="22">
        <f t="shared" si="3"/>
        <v>3.0299999999999994</v>
      </c>
      <c r="B27" s="12" t="s">
        <v>30</v>
      </c>
      <c r="C27" s="13" t="s">
        <v>12</v>
      </c>
      <c r="D27" s="13">
        <v>1</v>
      </c>
      <c r="E27" s="14"/>
      <c r="F27" s="14">
        <f t="shared" si="2"/>
        <v>0</v>
      </c>
    </row>
    <row r="28" spans="1:6" ht="30">
      <c r="A28" s="25">
        <f t="shared" si="3"/>
        <v>3.039999999999999</v>
      </c>
      <c r="B28" s="12" t="s">
        <v>31</v>
      </c>
      <c r="C28" s="13" t="s">
        <v>12</v>
      </c>
      <c r="D28" s="13">
        <v>1</v>
      </c>
      <c r="E28" s="26"/>
      <c r="F28" s="14">
        <f t="shared" si="2"/>
        <v>0</v>
      </c>
    </row>
    <row r="29" spans="1:6" ht="15">
      <c r="A29" s="22">
        <f t="shared" si="3"/>
        <v>3.049999999999999</v>
      </c>
      <c r="B29" s="12" t="s">
        <v>32</v>
      </c>
      <c r="C29" s="13" t="s">
        <v>12</v>
      </c>
      <c r="D29" s="13">
        <v>1</v>
      </c>
      <c r="E29" s="14"/>
      <c r="F29" s="14">
        <f t="shared" si="2"/>
        <v>0</v>
      </c>
    </row>
    <row r="30" spans="1:6" ht="30">
      <c r="A30" s="22">
        <f t="shared" si="3"/>
        <v>3.0599999999999987</v>
      </c>
      <c r="B30" s="12" t="s">
        <v>33</v>
      </c>
      <c r="C30" s="13" t="s">
        <v>12</v>
      </c>
      <c r="D30" s="13">
        <v>2</v>
      </c>
      <c r="E30" s="14"/>
      <c r="F30" s="14">
        <f t="shared" si="2"/>
        <v>0</v>
      </c>
    </row>
    <row r="31" spans="1:6" ht="30">
      <c r="A31" s="22">
        <f t="shared" si="3"/>
        <v>3.0699999999999985</v>
      </c>
      <c r="B31" s="12" t="s">
        <v>34</v>
      </c>
      <c r="C31" s="13" t="s">
        <v>12</v>
      </c>
      <c r="D31" s="13">
        <v>2</v>
      </c>
      <c r="E31" s="14"/>
      <c r="F31" s="14">
        <f t="shared" si="2"/>
        <v>0</v>
      </c>
    </row>
    <row r="32" spans="1:6" ht="15">
      <c r="A32" s="22">
        <f t="shared" si="3"/>
        <v>3.0799999999999983</v>
      </c>
      <c r="B32" s="12" t="s">
        <v>35</v>
      </c>
      <c r="C32" s="13" t="s">
        <v>12</v>
      </c>
      <c r="D32" s="13">
        <v>1</v>
      </c>
      <c r="E32" s="14"/>
      <c r="F32" s="14">
        <f t="shared" si="2"/>
        <v>0</v>
      </c>
    </row>
    <row r="33" spans="1:6" ht="15">
      <c r="A33" s="22">
        <f t="shared" si="3"/>
        <v>3.089999999999998</v>
      </c>
      <c r="B33" s="12" t="s">
        <v>36</v>
      </c>
      <c r="C33" s="13" t="s">
        <v>12</v>
      </c>
      <c r="D33" s="13">
        <v>2</v>
      </c>
      <c r="E33" s="14"/>
      <c r="F33" s="14">
        <f t="shared" si="2"/>
        <v>0</v>
      </c>
    </row>
    <row r="34" spans="1:6" ht="30">
      <c r="A34" s="27">
        <f t="shared" si="3"/>
        <v>3.099999999999998</v>
      </c>
      <c r="B34" s="12" t="s">
        <v>37</v>
      </c>
      <c r="C34" s="13" t="s">
        <v>24</v>
      </c>
      <c r="D34" s="13">
        <v>50</v>
      </c>
      <c r="E34" s="14"/>
      <c r="F34" s="14">
        <f t="shared" si="2"/>
        <v>0</v>
      </c>
    </row>
    <row r="35" spans="1:6" ht="30">
      <c r="A35" s="22">
        <f t="shared" si="3"/>
        <v>3.1099999999999977</v>
      </c>
      <c r="B35" s="12" t="s">
        <v>38</v>
      </c>
      <c r="C35" s="13" t="s">
        <v>12</v>
      </c>
      <c r="D35" s="13">
        <v>1</v>
      </c>
      <c r="E35" s="14"/>
      <c r="F35" s="14">
        <f t="shared" si="2"/>
        <v>0</v>
      </c>
    </row>
    <row r="36" spans="1:6" ht="15.75">
      <c r="A36" s="22"/>
      <c r="B36" s="22"/>
      <c r="C36" s="13"/>
      <c r="D36" s="13"/>
      <c r="E36" s="28" t="s">
        <v>21</v>
      </c>
      <c r="F36" s="29">
        <f>SUM(F25:F35)</f>
        <v>0</v>
      </c>
    </row>
    <row r="37" spans="1:6" ht="15.75">
      <c r="A37" s="19">
        <v>4</v>
      </c>
      <c r="B37" s="20" t="s">
        <v>39</v>
      </c>
      <c r="C37" s="13"/>
      <c r="D37" s="13"/>
      <c r="E37" s="21"/>
      <c r="F37" s="21"/>
    </row>
    <row r="38" spans="1:6" ht="30">
      <c r="A38" s="22">
        <f>A37+0.01</f>
        <v>4.01</v>
      </c>
      <c r="B38" s="12" t="s">
        <v>64</v>
      </c>
      <c r="C38" s="13" t="s">
        <v>12</v>
      </c>
      <c r="D38" s="13">
        <v>12</v>
      </c>
      <c r="E38" s="14"/>
      <c r="F38" s="14">
        <f>+E38*D38</f>
        <v>0</v>
      </c>
    </row>
    <row r="39" spans="1:6" ht="30">
      <c r="A39" s="22">
        <f>A38+0.01</f>
        <v>4.02</v>
      </c>
      <c r="B39" s="12" t="s">
        <v>65</v>
      </c>
      <c r="C39" s="13" t="s">
        <v>12</v>
      </c>
      <c r="D39" s="13">
        <v>10</v>
      </c>
      <c r="E39" s="14"/>
      <c r="F39" s="14">
        <f>+E39*D39</f>
        <v>0</v>
      </c>
    </row>
    <row r="40" spans="1:6" ht="45">
      <c r="A40" s="22">
        <f>A39+0.01</f>
        <v>4.029999999999999</v>
      </c>
      <c r="B40" s="12" t="s">
        <v>40</v>
      </c>
      <c r="C40" s="13" t="s">
        <v>12</v>
      </c>
      <c r="D40" s="13">
        <v>1</v>
      </c>
      <c r="E40" s="14"/>
      <c r="F40" s="14">
        <f>+E40*D40</f>
        <v>0</v>
      </c>
    </row>
    <row r="41" spans="1:6" ht="75">
      <c r="A41" s="22">
        <f>A40+0.01</f>
        <v>4.039999999999999</v>
      </c>
      <c r="B41" s="12" t="s">
        <v>66</v>
      </c>
      <c r="C41" s="13" t="s">
        <v>12</v>
      </c>
      <c r="D41" s="13">
        <v>1</v>
      </c>
      <c r="E41" s="14"/>
      <c r="F41" s="14">
        <f>+E41*D41</f>
        <v>0</v>
      </c>
    </row>
    <row r="42" spans="1:6" ht="15.75">
      <c r="A42" s="22"/>
      <c r="B42" s="22"/>
      <c r="C42" s="13"/>
      <c r="D42" s="13"/>
      <c r="E42" s="24" t="s">
        <v>21</v>
      </c>
      <c r="F42" s="24">
        <f>SUM(F38:F41)</f>
        <v>0</v>
      </c>
    </row>
    <row r="43" spans="1:6" ht="15.75">
      <c r="A43" s="19">
        <v>5</v>
      </c>
      <c r="B43" s="19" t="s">
        <v>41</v>
      </c>
      <c r="C43" s="13"/>
      <c r="D43" s="13"/>
      <c r="E43" s="24"/>
      <c r="F43" s="21"/>
    </row>
    <row r="44" spans="1:6" ht="30">
      <c r="A44" s="22">
        <f>A43+0.01</f>
        <v>5.01</v>
      </c>
      <c r="B44" s="12" t="s">
        <v>42</v>
      </c>
      <c r="C44" s="13" t="s">
        <v>43</v>
      </c>
      <c r="D44" s="13">
        <v>280</v>
      </c>
      <c r="E44" s="14"/>
      <c r="F44" s="14">
        <f>+E44*D44</f>
        <v>0</v>
      </c>
    </row>
    <row r="45" spans="1:6" ht="45">
      <c r="A45" s="22">
        <v>5.02</v>
      </c>
      <c r="B45" s="12" t="s">
        <v>67</v>
      </c>
      <c r="C45" s="13" t="s">
        <v>43</v>
      </c>
      <c r="D45" s="13">
        <v>20</v>
      </c>
      <c r="E45" s="14"/>
      <c r="F45" s="14">
        <f>+E45*D45</f>
        <v>0</v>
      </c>
    </row>
    <row r="46" spans="1:6" ht="30">
      <c r="A46" s="22">
        <f>A45+0.01</f>
        <v>5.029999999999999</v>
      </c>
      <c r="B46" s="12" t="s">
        <v>44</v>
      </c>
      <c r="C46" s="13" t="s">
        <v>43</v>
      </c>
      <c r="D46" s="13">
        <v>70</v>
      </c>
      <c r="E46" s="14"/>
      <c r="F46" s="14">
        <f>+E46*D46</f>
        <v>0</v>
      </c>
    </row>
    <row r="47" spans="1:6" ht="30">
      <c r="A47" s="22">
        <v>5.03</v>
      </c>
      <c r="B47" s="12" t="s">
        <v>45</v>
      </c>
      <c r="C47" s="13" t="s">
        <v>43</v>
      </c>
      <c r="D47" s="13">
        <v>70</v>
      </c>
      <c r="E47" s="14"/>
      <c r="F47" s="14">
        <f>+E47*D47</f>
        <v>0</v>
      </c>
    </row>
    <row r="48" spans="1:6" ht="60">
      <c r="A48" s="22">
        <f>A47+0.01</f>
        <v>5.04</v>
      </c>
      <c r="B48" s="12" t="s">
        <v>46</v>
      </c>
      <c r="C48" s="13" t="s">
        <v>24</v>
      </c>
      <c r="D48" s="13">
        <v>40</v>
      </c>
      <c r="E48" s="14"/>
      <c r="F48" s="14">
        <f>+E48*D48</f>
        <v>0</v>
      </c>
    </row>
    <row r="49" spans="1:6" ht="15.75">
      <c r="A49" s="22"/>
      <c r="B49" s="22"/>
      <c r="C49" s="13"/>
      <c r="D49" s="13"/>
      <c r="E49" s="28" t="s">
        <v>21</v>
      </c>
      <c r="F49" s="29">
        <f>SUM(F44:F48)</f>
        <v>0</v>
      </c>
    </row>
    <row r="50" spans="1:6" ht="15.75">
      <c r="A50" s="19">
        <v>6</v>
      </c>
      <c r="B50" s="19" t="s">
        <v>47</v>
      </c>
      <c r="C50" s="13"/>
      <c r="D50" s="13"/>
      <c r="E50" s="21"/>
      <c r="F50" s="21"/>
    </row>
    <row r="51" spans="1:6" ht="30">
      <c r="A51" s="22">
        <f>A50+0.01</f>
        <v>6.01</v>
      </c>
      <c r="B51" s="12" t="s">
        <v>48</v>
      </c>
      <c r="C51" s="13" t="s">
        <v>43</v>
      </c>
      <c r="D51" s="13">
        <v>55</v>
      </c>
      <c r="E51" s="14"/>
      <c r="F51" s="14">
        <f>+E51*D51</f>
        <v>0</v>
      </c>
    </row>
    <row r="52" spans="1:6" ht="30">
      <c r="A52" s="22">
        <f>A51+0.01</f>
        <v>6.02</v>
      </c>
      <c r="B52" s="12" t="s">
        <v>49</v>
      </c>
      <c r="C52" s="13" t="s">
        <v>43</v>
      </c>
      <c r="D52" s="13">
        <v>56</v>
      </c>
      <c r="E52" s="14"/>
      <c r="F52" s="14">
        <f>+E52*D52</f>
        <v>0</v>
      </c>
    </row>
    <row r="53" spans="1:6" ht="15.75">
      <c r="A53" s="22"/>
      <c r="B53" s="22"/>
      <c r="C53" s="22"/>
      <c r="D53" s="22"/>
      <c r="E53" s="28" t="s">
        <v>21</v>
      </c>
      <c r="F53" s="29">
        <f>SUM(F51:F52)</f>
        <v>0</v>
      </c>
    </row>
    <row r="54" spans="1:6" ht="15.75">
      <c r="A54" s="59" t="s">
        <v>50</v>
      </c>
      <c r="B54" s="60"/>
      <c r="C54" s="30"/>
      <c r="D54" s="30"/>
      <c r="E54" s="28"/>
      <c r="F54" s="28">
        <f>F53+F49+F42+F23+F19+F36</f>
        <v>0</v>
      </c>
    </row>
    <row r="55" spans="1:6" ht="15.75">
      <c r="A55" s="31" t="s">
        <v>53</v>
      </c>
      <c r="B55" s="32"/>
      <c r="C55" s="31"/>
      <c r="D55" s="31"/>
      <c r="E55" s="14"/>
      <c r="F55" s="28">
        <f>F54*0</f>
        <v>0</v>
      </c>
    </row>
    <row r="56" spans="1:6" ht="15.75">
      <c r="A56" s="31" t="s">
        <v>51</v>
      </c>
      <c r="B56" s="32"/>
      <c r="C56" s="31"/>
      <c r="D56" s="31"/>
      <c r="E56" s="14"/>
      <c r="F56" s="28">
        <f>F54+F55</f>
        <v>0</v>
      </c>
    </row>
    <row r="57" spans="1:6" ht="15.75">
      <c r="A57" s="31" t="s">
        <v>54</v>
      </c>
      <c r="B57" s="31"/>
      <c r="C57" s="31"/>
      <c r="D57" s="31"/>
      <c r="E57" s="14"/>
      <c r="F57" s="28">
        <f>F54*0.16*0</f>
        <v>0</v>
      </c>
    </row>
    <row r="58" spans="1:6" ht="15.75">
      <c r="A58" s="31" t="s">
        <v>52</v>
      </c>
      <c r="B58" s="31"/>
      <c r="C58" s="31"/>
      <c r="D58" s="31"/>
      <c r="E58" s="14"/>
      <c r="F58" s="28">
        <f>F57+F56</f>
        <v>0</v>
      </c>
    </row>
    <row r="61" spans="1:7" s="38" customFormat="1" ht="15">
      <c r="A61" s="33"/>
      <c r="B61" s="34"/>
      <c r="C61" s="35"/>
      <c r="D61" s="36"/>
      <c r="E61" s="36"/>
      <c r="F61" s="37"/>
      <c r="G61" s="37"/>
    </row>
    <row r="62" spans="1:5" s="38" customFormat="1" ht="15">
      <c r="A62" s="39"/>
      <c r="B62" s="40"/>
      <c r="C62" s="41" t="s">
        <v>55</v>
      </c>
      <c r="D62" s="61" t="s">
        <v>56</v>
      </c>
      <c r="E62" s="61"/>
    </row>
    <row r="63" spans="1:5" s="38" customFormat="1" ht="15">
      <c r="A63" s="39"/>
      <c r="B63" s="42" t="s">
        <v>57</v>
      </c>
      <c r="C63" s="41"/>
      <c r="D63" s="55"/>
      <c r="E63" s="55"/>
    </row>
    <row r="64" spans="1:5" s="38" customFormat="1" ht="15">
      <c r="A64" s="39"/>
      <c r="B64" s="42" t="s">
        <v>58</v>
      </c>
      <c r="C64" s="41"/>
      <c r="D64" s="55"/>
      <c r="E64" s="55"/>
    </row>
    <row r="65" spans="1:5" s="38" customFormat="1" ht="15">
      <c r="A65" s="39"/>
      <c r="B65" s="42" t="s">
        <v>59</v>
      </c>
      <c r="C65" s="41"/>
      <c r="D65" s="55"/>
      <c r="E65" s="55"/>
    </row>
    <row r="66" spans="1:5" s="38" customFormat="1" ht="15">
      <c r="A66" s="39"/>
      <c r="B66" s="42" t="s">
        <v>60</v>
      </c>
      <c r="C66" s="41"/>
      <c r="D66" s="55"/>
      <c r="E66" s="55"/>
    </row>
    <row r="67" spans="2:5" s="38" customFormat="1" ht="15">
      <c r="B67" s="40"/>
      <c r="C67" s="43"/>
      <c r="D67" s="43"/>
      <c r="E67" s="43"/>
    </row>
    <row r="68" spans="2:5" s="38" customFormat="1" ht="15">
      <c r="B68" s="40"/>
      <c r="C68" s="43"/>
      <c r="D68" s="43"/>
      <c r="E68" s="43"/>
    </row>
    <row r="69" spans="2:5" s="38" customFormat="1" ht="15">
      <c r="B69" s="44"/>
      <c r="C69" s="43"/>
      <c r="D69" s="43"/>
      <c r="E69" s="43"/>
    </row>
    <row r="70" s="38" customFormat="1" ht="12.75">
      <c r="B70" s="45" t="s">
        <v>61</v>
      </c>
    </row>
    <row r="71" s="38" customFormat="1" ht="12.75">
      <c r="B71" s="38" t="s">
        <v>62</v>
      </c>
    </row>
    <row r="72" s="38" customFormat="1" ht="12.75">
      <c r="B72" s="38" t="s">
        <v>63</v>
      </c>
    </row>
    <row r="73" s="38" customFormat="1" ht="12.75"/>
  </sheetData>
  <sheetProtection/>
  <mergeCells count="12">
    <mergeCell ref="D65:E65"/>
    <mergeCell ref="D66:E66"/>
    <mergeCell ref="A7:F7"/>
    <mergeCell ref="A54:B54"/>
    <mergeCell ref="D62:E62"/>
    <mergeCell ref="D63:E63"/>
    <mergeCell ref="A6:F6"/>
    <mergeCell ref="A1:F1"/>
    <mergeCell ref="A2:F2"/>
    <mergeCell ref="A3:F3"/>
    <mergeCell ref="A4:F4"/>
    <mergeCell ref="D64:E6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2012-12-14T15:06:19Z</cp:lastPrinted>
  <dcterms:created xsi:type="dcterms:W3CDTF">2012-12-11T13:36:21Z</dcterms:created>
  <dcterms:modified xsi:type="dcterms:W3CDTF">2012-12-20T22:15:58Z</dcterms:modified>
  <cp:category/>
  <cp:version/>
  <cp:contentType/>
  <cp:contentStatus/>
</cp:coreProperties>
</file>